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0.4\PCO-External\PCO\2024 MEETINGS\TTS 2024 Istanbul\"/>
    </mc:Choice>
  </mc:AlternateContent>
  <xr:revisionPtr revIDLastSave="0" documentId="13_ncr:1_{7EB571EB-B7C3-4D95-8DA5-55A654D47C18}" xr6:coauthVersionLast="47" xr6:coauthVersionMax="47" xr10:uidLastSave="{00000000-0000-0000-0000-000000000000}"/>
  <bookViews>
    <workbookView xWindow="-108" yWindow="-108" windowWidth="23256" windowHeight="12456" xr2:uid="{D359A0EF-FC46-4EFA-B866-AA1D68B32EF0}"/>
  </bookViews>
  <sheets>
    <sheet name="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9" i="1"/>
  <c r="F21" i="1"/>
  <c r="E26" i="1"/>
  <c r="F26" i="1" s="1"/>
  <c r="E25" i="1"/>
  <c r="F25" i="1" s="1"/>
  <c r="E23" i="1"/>
  <c r="F23" i="1" s="1"/>
  <c r="E22" i="1"/>
  <c r="F22" i="1" s="1"/>
  <c r="E21" i="1"/>
  <c r="E20" i="1"/>
  <c r="F20" i="1" s="1"/>
  <c r="E18" i="1"/>
  <c r="F18" i="1" s="1"/>
  <c r="E16" i="1"/>
  <c r="F16" i="1" s="1"/>
  <c r="E15" i="1"/>
  <c r="F15" i="1" s="1"/>
  <c r="E9" i="1"/>
  <c r="E10" i="1"/>
  <c r="E11" i="1"/>
  <c r="F11" i="1" s="1"/>
  <c r="E12" i="1"/>
  <c r="F12" i="1" s="1"/>
  <c r="E13" i="1"/>
  <c r="F13" i="1" s="1"/>
  <c r="E8" i="1"/>
  <c r="F8" i="1" s="1"/>
  <c r="F28" i="1" l="1"/>
</calcChain>
</file>

<file path=xl/sharedStrings.xml><?xml version="1.0" encoding="utf-8"?>
<sst xmlns="http://schemas.openxmlformats.org/spreadsheetml/2006/main" count="56" uniqueCount="53">
  <si>
    <t>COST</t>
  </si>
  <si>
    <t>250 # of Users</t>
  </si>
  <si>
    <r>
      <t xml:space="preserve">1000 Euro </t>
    </r>
    <r>
      <rPr>
        <sz val="11"/>
        <color rgb="FF1A1A1A"/>
        <rFont val="Roboto Condensed"/>
      </rPr>
      <t>+ 20% VAT</t>
    </r>
  </si>
  <si>
    <t>300 # of Users</t>
  </si>
  <si>
    <r>
      <t xml:space="preserve">1200 Euro + </t>
    </r>
    <r>
      <rPr>
        <sz val="11"/>
        <color rgb="FF1A1A1A"/>
        <rFont val="Roboto Condensed"/>
      </rPr>
      <t>20% VAT</t>
    </r>
  </si>
  <si>
    <t>350 # of Users</t>
  </si>
  <si>
    <r>
      <t xml:space="preserve">1400 Euro + </t>
    </r>
    <r>
      <rPr>
        <sz val="11"/>
        <color rgb="FF1A1A1A"/>
        <rFont val="Roboto Condensed"/>
      </rPr>
      <t>20% VAT</t>
    </r>
  </si>
  <si>
    <t>400 # of Users</t>
  </si>
  <si>
    <r>
      <t xml:space="preserve">1600 Euro + </t>
    </r>
    <r>
      <rPr>
        <sz val="11"/>
        <color rgb="FF1A1A1A"/>
        <rFont val="Roboto Condensed"/>
      </rPr>
      <t>20% VAT</t>
    </r>
  </si>
  <si>
    <t>450 # of Users</t>
  </si>
  <si>
    <r>
      <t xml:space="preserve">1800 Euro + </t>
    </r>
    <r>
      <rPr>
        <sz val="11"/>
        <color rgb="FF1A1A1A"/>
        <rFont val="Roboto Condensed"/>
      </rPr>
      <t>20% VAT</t>
    </r>
  </si>
  <si>
    <t>750 # of Users</t>
  </si>
  <si>
    <r>
      <t xml:space="preserve">3000 Euro + </t>
    </r>
    <r>
      <rPr>
        <sz val="11"/>
        <color rgb="FF1A1A1A"/>
        <rFont val="Roboto Condensed"/>
      </rPr>
      <t>20% VAT</t>
    </r>
  </si>
  <si>
    <t>Podium signage</t>
  </si>
  <si>
    <t xml:space="preserve">Electronic  </t>
  </si>
  <si>
    <r>
      <t xml:space="preserve">350 Euro </t>
    </r>
    <r>
      <rPr>
        <sz val="11"/>
        <color rgb="FF1A1A1A"/>
        <rFont val="Roboto Condensed"/>
      </rPr>
      <t>+ 18% VAT</t>
    </r>
  </si>
  <si>
    <t>Print</t>
  </si>
  <si>
    <t>75 Euro + 18% VAT</t>
  </si>
  <si>
    <t>Head Table Signage</t>
  </si>
  <si>
    <r>
      <t xml:space="preserve">250 Euro </t>
    </r>
    <r>
      <rPr>
        <sz val="11"/>
        <color rgb="FF1A1A1A"/>
        <rFont val="Roboto Condensed"/>
      </rPr>
      <t>+</t>
    </r>
    <r>
      <rPr>
        <sz val="11"/>
        <color theme="1"/>
        <rFont val="Roboto Condensed"/>
      </rPr>
      <t xml:space="preserve"> </t>
    </r>
    <r>
      <rPr>
        <sz val="11"/>
        <color rgb="FF1A1A1A"/>
        <rFont val="Roboto Condensed"/>
      </rPr>
      <t>18% VAT</t>
    </r>
  </si>
  <si>
    <t>Elevator Signage</t>
  </si>
  <si>
    <t>B1- Escalator right side</t>
  </si>
  <si>
    <t>B1- Escalator left side</t>
  </si>
  <si>
    <r>
      <t xml:space="preserve">75 Euro + </t>
    </r>
    <r>
      <rPr>
        <sz val="11"/>
        <color rgb="FF1A1A1A"/>
        <rFont val="Roboto Condensed"/>
      </rPr>
      <t>18% VAT</t>
    </r>
  </si>
  <si>
    <t xml:space="preserve">B2 - Escalator right side </t>
  </si>
  <si>
    <t>B2 - Escalator left side</t>
  </si>
  <si>
    <r>
      <t xml:space="preserve">75 Euro + </t>
    </r>
    <r>
      <rPr>
        <sz val="11"/>
        <color rgb="FF1A1A1A"/>
        <rFont val="Roboto Condensed"/>
      </rPr>
      <t>18% VAT</t>
    </r>
    <r>
      <rPr>
        <sz val="11"/>
        <color theme="1"/>
        <rFont val="Roboto Condensed"/>
      </rPr>
      <t xml:space="preserve"> </t>
    </r>
  </si>
  <si>
    <t>Hostess</t>
  </si>
  <si>
    <r>
      <t xml:space="preserve">50 Euro + </t>
    </r>
    <r>
      <rPr>
        <sz val="11"/>
        <color rgb="FF1A1A1A"/>
        <rFont val="Roboto Condensed"/>
      </rPr>
      <t>18% VAT</t>
    </r>
    <r>
      <rPr>
        <sz val="11"/>
        <color theme="1"/>
        <rFont val="Roboto Condensed"/>
      </rPr>
      <t xml:space="preserve"> </t>
    </r>
  </si>
  <si>
    <r>
      <t xml:space="preserve">25 Euro + </t>
    </r>
    <r>
      <rPr>
        <sz val="11"/>
        <color rgb="FF1A1A1A"/>
        <rFont val="Roboto Condensed"/>
      </rPr>
      <t>18% VAT</t>
    </r>
  </si>
  <si>
    <t>BILLING</t>
  </si>
  <si>
    <r>
      <t>City</t>
    </r>
    <r>
      <rPr>
        <b/>
        <sz val="11"/>
        <color theme="1"/>
        <rFont val="Roboto Condensed"/>
      </rPr>
      <t xml:space="preserve"> (*)</t>
    </r>
    <r>
      <rPr>
        <sz val="11"/>
        <color theme="1"/>
        <rFont val="Roboto Condensed"/>
      </rPr>
      <t xml:space="preserve"> </t>
    </r>
  </si>
  <si>
    <r>
      <t xml:space="preserve">CANCELLATION CONDITIONS: </t>
    </r>
    <r>
      <rPr>
        <sz val="9"/>
        <color theme="1"/>
        <rFont val="Roboto Condensed"/>
      </rPr>
      <t xml:space="preserve">Cancellations are permitted before August 30, 2024. If the cancellation/ reduction is made on or after August 30, 2024, 100% of the Total Contribution Amount is non refundable. </t>
    </r>
  </si>
  <si>
    <t>TOTAL</t>
  </si>
  <si>
    <r>
      <t>Symposia Rehearsal/</t>
    </r>
    <r>
      <rPr>
        <i/>
        <sz val="11"/>
        <color theme="1"/>
        <rFont val="Roboto Condensed"/>
      </rPr>
      <t xml:space="preserve"> </t>
    </r>
    <r>
      <rPr>
        <sz val="11"/>
        <color theme="1"/>
        <rFont val="Roboto Condensed"/>
      </rPr>
      <t>meet prior: 1-hour</t>
    </r>
  </si>
  <si>
    <t>Level B1 - Exhibits</t>
  </si>
  <si>
    <t>Level B2 - Congress Sessions</t>
  </si>
  <si>
    <t xml:space="preserve"> Hostess: 2-hours during Symposia (Each) </t>
  </si>
  <si>
    <r>
      <t>Full Name</t>
    </r>
    <r>
      <rPr>
        <b/>
        <sz val="11"/>
        <color theme="1"/>
        <rFont val="Roboto Condensed"/>
      </rPr>
      <t xml:space="preserve"> (*)</t>
    </r>
    <r>
      <rPr>
        <sz val="11"/>
        <color theme="1"/>
        <rFont val="Roboto Condensed"/>
      </rPr>
      <t xml:space="preserve"> : </t>
    </r>
  </si>
  <si>
    <r>
      <t>Position</t>
    </r>
    <r>
      <rPr>
        <b/>
        <sz val="11"/>
        <color theme="1"/>
        <rFont val="Roboto Condensed"/>
      </rPr>
      <t xml:space="preserve"> (*)</t>
    </r>
    <r>
      <rPr>
        <sz val="11"/>
        <color theme="1"/>
        <rFont val="Roboto Condensed"/>
      </rPr>
      <t xml:space="preserve"> :</t>
    </r>
  </si>
  <si>
    <r>
      <t>Country</t>
    </r>
    <r>
      <rPr>
        <b/>
        <sz val="11"/>
        <color theme="1"/>
        <rFont val="Roboto Condensed"/>
      </rPr>
      <t xml:space="preserve"> (*):</t>
    </r>
    <r>
      <rPr>
        <sz val="11"/>
        <color theme="1"/>
        <rFont val="Roboto Condensed"/>
      </rPr>
      <t xml:space="preserve"> </t>
    </r>
  </si>
  <si>
    <r>
      <t>Postal/Zip Code</t>
    </r>
    <r>
      <rPr>
        <b/>
        <sz val="11"/>
        <color theme="1"/>
        <rFont val="Roboto Condensed"/>
      </rPr>
      <t xml:space="preserve"> (*)</t>
    </r>
    <r>
      <rPr>
        <sz val="11"/>
        <color theme="1"/>
        <rFont val="Roboto Condensed"/>
      </rPr>
      <t xml:space="preserve"> :</t>
    </r>
  </si>
  <si>
    <r>
      <t>Email</t>
    </r>
    <r>
      <rPr>
        <b/>
        <sz val="11"/>
        <color theme="1"/>
        <rFont val="Roboto Condensed"/>
      </rPr>
      <t xml:space="preserve"> (*)</t>
    </r>
    <r>
      <rPr>
        <sz val="11"/>
        <color theme="1"/>
        <rFont val="Roboto Condensed"/>
      </rPr>
      <t xml:space="preserve"> :</t>
    </r>
  </si>
  <si>
    <t>DESCRIPTION</t>
  </si>
  <si>
    <r>
      <t>Address</t>
    </r>
    <r>
      <rPr>
        <b/>
        <sz val="11"/>
        <color theme="1"/>
        <rFont val="Roboto Condensed"/>
      </rPr>
      <t xml:space="preserve"> (*)</t>
    </r>
    <r>
      <rPr>
        <sz val="11"/>
        <color theme="1"/>
        <rFont val="Roboto Condensed"/>
      </rPr>
      <t xml:space="preserve"> : </t>
    </r>
  </si>
  <si>
    <t xml:space="preserve"> ITEM COST incl. tax</t>
  </si>
  <si>
    <r>
      <rPr>
        <sz val="12"/>
        <color rgb="FF1A1A1A"/>
        <rFont val="Roboto Condensed"/>
      </rPr>
      <t xml:space="preserve">Deadline to place orders: </t>
    </r>
    <r>
      <rPr>
        <b/>
        <sz val="12"/>
        <color rgb="FFC45911"/>
        <rFont val="Roboto Condensed"/>
      </rPr>
      <t>August 23, 2024</t>
    </r>
  </si>
  <si>
    <t>ADD QUANTITY</t>
  </si>
  <si>
    <r>
      <t xml:space="preserve">                                                                  Polling  </t>
    </r>
    <r>
      <rPr>
        <sz val="11"/>
        <color theme="1"/>
        <rFont val="Roboto Condensed"/>
      </rPr>
      <t xml:space="preserve">                            (Add 1 for Polling Qty)</t>
    </r>
  </si>
  <si>
    <t>All payments must be received before the start date of the Congress. Should the Sponsor fail to complete payments prior to the commencement of the Congress the services will be cancelled.                                                                                                                                        Please complete the fields. This information will be listed on the invoice. The invoice will provide payment options and instructions.</t>
  </si>
  <si>
    <t xml:space="preserve">TOTAL  </t>
  </si>
  <si>
    <t>ORDER FORM</t>
  </si>
  <si>
    <r>
      <t xml:space="preserve">Select the items you wish to add and </t>
    </r>
    <r>
      <rPr>
        <b/>
        <u/>
        <sz val="12"/>
        <color rgb="FF1A1A1A"/>
        <rFont val="Roboto Condensed"/>
      </rPr>
      <t>return a copy</t>
    </r>
    <r>
      <rPr>
        <b/>
        <sz val="12"/>
        <color rgb="FF1A1A1A"/>
        <rFont val="Roboto Condensed"/>
      </rPr>
      <t xml:space="preserve"> of this form to </t>
    </r>
    <r>
      <rPr>
        <sz val="12"/>
        <color rgb="FF0000FF"/>
        <rFont val="Roboto Condensed"/>
      </rPr>
      <t xml:space="preserve">kathy.tsandilas@tts.org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</si>
</sst>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8" x14ac:knownFonts="1">
    <font>
      <sz val="11"/>
      <color theme="1"/>
      <name val="Calibri Light"/>
      <family val="2"/>
    </font>
    <font>
      <b/>
      <sz val="4"/>
      <color rgb="FF1A1A1A"/>
      <name val="Roboto Condensed"/>
    </font>
    <font>
      <b/>
      <sz val="12"/>
      <color rgb="FF1A1A1A"/>
      <name val="Roboto Condensed"/>
    </font>
    <font>
      <sz val="12"/>
      <color rgb="FF1A1A1A"/>
      <name val="Roboto Condensed"/>
    </font>
    <font>
      <b/>
      <sz val="12"/>
      <color rgb="FFC45911"/>
      <name val="Roboto Condensed"/>
    </font>
    <font>
      <b/>
      <sz val="4"/>
      <color rgb="FFFFFFFF"/>
      <name val="Roboto Condensed"/>
    </font>
    <font>
      <b/>
      <sz val="11"/>
      <color rgb="FF000000"/>
      <name val="Roboto Condensed"/>
    </font>
    <font>
      <b/>
      <sz val="11"/>
      <color theme="1"/>
      <name val="Roboto Condensed"/>
    </font>
    <font>
      <sz val="11"/>
      <color theme="1"/>
      <name val="Roboto Condensed"/>
    </font>
    <font>
      <sz val="11"/>
      <color rgb="FF1A1A1A"/>
      <name val="Roboto Condensed"/>
    </font>
    <font>
      <i/>
      <sz val="11"/>
      <color theme="1"/>
      <name val="Roboto Condensed"/>
    </font>
    <font>
      <b/>
      <sz val="9"/>
      <color theme="1"/>
      <name val="Roboto Condensed"/>
    </font>
    <font>
      <sz val="9"/>
      <color theme="1"/>
      <name val="Roboto Condensed"/>
    </font>
    <font>
      <sz val="11"/>
      <color theme="0"/>
      <name val="Roboto Condensed"/>
    </font>
    <font>
      <b/>
      <sz val="11"/>
      <color theme="0"/>
      <name val="Roboto Condensed"/>
    </font>
    <font>
      <sz val="12"/>
      <color rgb="FF0000FF"/>
      <name val="Roboto Condensed"/>
    </font>
    <font>
      <b/>
      <sz val="14"/>
      <color rgb="FFFFFFFF"/>
      <name val="Roboto Condensed"/>
    </font>
    <font>
      <b/>
      <u/>
      <sz val="12"/>
      <color rgb="FF1A1A1A"/>
      <name val="Roboto Condensed"/>
    </font>
  </fonts>
  <fills count="8">
    <fill>
      <patternFill patternType="none"/>
    </fill>
    <fill>
      <patternFill patternType="gray125"/>
    </fill>
    <fill>
      <patternFill patternType="solid">
        <fgColor rgb="FF000000"/>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rgb="FFF2F7FC"/>
        <bgColor indexed="64"/>
      </patternFill>
    </fill>
  </fills>
  <borders count="3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164" fontId="8" fillId="0" borderId="4"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6"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0" fillId="0" borderId="6" xfId="0" applyBorder="1"/>
    <xf numFmtId="0" fontId="8" fillId="0" borderId="6" xfId="0" applyFont="1" applyBorder="1" applyAlignment="1">
      <alignment horizontal="right" vertical="center"/>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164" fontId="8" fillId="0" borderId="8" xfId="0" applyNumberFormat="1" applyFont="1" applyBorder="1" applyAlignment="1">
      <alignment horizontal="center" vertical="center" wrapText="1"/>
    </xf>
    <xf numFmtId="0" fontId="0" fillId="0" borderId="7" xfId="0" applyBorder="1"/>
    <xf numFmtId="0" fontId="8" fillId="0" borderId="7" xfId="0" applyFont="1" applyBorder="1" applyAlignment="1">
      <alignment vertical="center" wrapText="1"/>
    </xf>
    <xf numFmtId="164" fontId="8"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8" fillId="0" borderId="11" xfId="0"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7" xfId="0" applyFont="1" applyBorder="1" applyAlignment="1">
      <alignment horizontal="right" vertical="center"/>
    </xf>
    <xf numFmtId="0" fontId="8" fillId="5"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4" borderId="10" xfId="0" applyFont="1" applyFill="1" applyBorder="1" applyAlignment="1">
      <alignment horizontal="center" vertical="center" wrapText="1"/>
    </xf>
    <xf numFmtId="0" fontId="6" fillId="3" borderId="1" xfId="0" applyFont="1" applyFill="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5" xfId="0" applyFont="1" applyBorder="1" applyAlignment="1">
      <alignment vertical="center" wrapText="1"/>
    </xf>
    <xf numFmtId="0" fontId="5" fillId="0" borderId="4" xfId="0" applyFont="1" applyBorder="1" applyAlignment="1">
      <alignmen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4" fillId="6" borderId="1" xfId="0" applyFont="1" applyFill="1" applyBorder="1" applyAlignment="1">
      <alignment horizontal="right" vertical="center" wrapText="1"/>
    </xf>
    <xf numFmtId="0" fontId="14" fillId="6" borderId="2" xfId="0" applyFont="1" applyFill="1" applyBorder="1" applyAlignment="1">
      <alignment horizontal="right"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8" fillId="7" borderId="6" xfId="0" applyFont="1" applyFill="1" applyBorder="1" applyAlignment="1">
      <alignment vertical="center" wrapText="1"/>
    </xf>
    <xf numFmtId="164" fontId="8" fillId="7" borderId="7" xfId="0" applyNumberFormat="1" applyFont="1" applyFill="1" applyBorder="1" applyAlignment="1">
      <alignment horizontal="center"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2" fillId="7" borderId="23"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14" fillId="6" borderId="18"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7"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14" fillId="6" borderId="18" xfId="0" applyFont="1" applyFill="1" applyBorder="1" applyAlignment="1">
      <alignment horizontal="right" vertical="center" wrapText="1"/>
    </xf>
    <xf numFmtId="164" fontId="13" fillId="6" borderId="9" xfId="0" applyNumberFormat="1" applyFont="1" applyFill="1" applyBorder="1" applyAlignment="1">
      <alignment vertical="center" wrapText="1"/>
    </xf>
    <xf numFmtId="0" fontId="7" fillId="0" borderId="18" xfId="0" applyFont="1" applyBorder="1" applyAlignment="1">
      <alignment vertical="center" wrapText="1"/>
    </xf>
    <xf numFmtId="164" fontId="8" fillId="0" borderId="19" xfId="0" applyNumberFormat="1" applyFont="1" applyBorder="1" applyAlignment="1">
      <alignment vertical="center" wrapText="1"/>
    </xf>
    <xf numFmtId="0" fontId="6" fillId="3" borderId="18" xfId="0" applyFont="1" applyFill="1" applyBorder="1" applyAlignment="1">
      <alignment vertical="center" wrapText="1"/>
    </xf>
    <xf numFmtId="0" fontId="6" fillId="3" borderId="19" xfId="0" applyFont="1" applyFill="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0" xfId="0" applyFont="1" applyBorder="1" applyAlignment="1">
      <alignment vertical="center" wrapText="1"/>
    </xf>
    <xf numFmtId="0" fontId="8" fillId="0" borderId="24" xfId="0" applyFont="1" applyBorder="1" applyAlignment="1">
      <alignment vertical="center" wrapText="1"/>
    </xf>
    <xf numFmtId="0" fontId="0" fillId="0" borderId="23" xfId="0" applyBorder="1"/>
    <xf numFmtId="0" fontId="0" fillId="0" borderId="0" xfId="0" applyBorder="1"/>
    <xf numFmtId="0" fontId="0" fillId="0" borderId="24" xfId="0" applyBorder="1"/>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6" fillId="2"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color rgb="FFF2F7FC"/>
      <color rgb="FFE0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7000-6F6F-44C7-9D1B-EDDBBB2342F6}">
  <dimension ref="A1:F41"/>
  <sheetViews>
    <sheetView tabSelected="1" view="pageLayout" zoomScaleNormal="120" workbookViewId="0">
      <selection activeCell="J8" sqref="J8"/>
    </sheetView>
  </sheetViews>
  <sheetFormatPr defaultRowHeight="14.4" x14ac:dyDescent="0.3"/>
  <cols>
    <col min="1" max="1" width="26.44140625" customWidth="1"/>
    <col min="2" max="2" width="19.77734375" customWidth="1"/>
    <col min="3" max="3" width="21.88671875" customWidth="1"/>
    <col min="4" max="4" width="11" customWidth="1"/>
    <col min="5" max="5" width="12.33203125" customWidth="1"/>
    <col min="6" max="6" width="13.109375" customWidth="1"/>
  </cols>
  <sheetData>
    <row r="1" spans="1:6" ht="18.600000000000001" thickBot="1" x14ac:dyDescent="0.35">
      <c r="A1" s="74" t="s">
        <v>51</v>
      </c>
      <c r="B1" s="75"/>
      <c r="C1" s="75"/>
      <c r="D1" s="75"/>
      <c r="E1" s="75"/>
      <c r="F1" s="76"/>
    </row>
    <row r="2" spans="1:6" ht="6.6" customHeight="1" x14ac:dyDescent="0.3">
      <c r="A2" s="46"/>
      <c r="B2" s="34"/>
      <c r="C2" s="34"/>
      <c r="D2" s="34"/>
      <c r="E2" s="34"/>
      <c r="F2" s="47"/>
    </row>
    <row r="3" spans="1:6" ht="15.6" x14ac:dyDescent="0.3">
      <c r="A3" s="48" t="s">
        <v>46</v>
      </c>
      <c r="B3" s="49"/>
      <c r="C3" s="49"/>
      <c r="D3" s="49"/>
      <c r="E3" s="49"/>
      <c r="F3" s="50"/>
    </row>
    <row r="4" spans="1:6" ht="20.399999999999999" customHeight="1" x14ac:dyDescent="0.3">
      <c r="A4" s="48" t="s">
        <v>52</v>
      </c>
      <c r="B4" s="49"/>
      <c r="C4" s="49"/>
      <c r="D4" s="49"/>
      <c r="E4" s="49"/>
      <c r="F4" s="50"/>
    </row>
    <row r="5" spans="1:6" ht="4.2" customHeight="1" thickBot="1" x14ac:dyDescent="0.35">
      <c r="A5" s="51"/>
      <c r="B5" s="35"/>
      <c r="C5" s="35"/>
      <c r="D5" s="35"/>
      <c r="E5" s="35"/>
      <c r="F5" s="52"/>
    </row>
    <row r="6" spans="1:6" ht="31.2" customHeight="1" thickBot="1" x14ac:dyDescent="0.35">
      <c r="A6" s="53" t="s">
        <v>43</v>
      </c>
      <c r="B6" s="42"/>
      <c r="C6" s="43" t="s">
        <v>0</v>
      </c>
      <c r="D6" s="43" t="s">
        <v>47</v>
      </c>
      <c r="E6" s="43" t="s">
        <v>45</v>
      </c>
      <c r="F6" s="54" t="s">
        <v>33</v>
      </c>
    </row>
    <row r="7" spans="1:6" ht="15" thickBot="1" x14ac:dyDescent="0.35">
      <c r="A7" s="29" t="s">
        <v>48</v>
      </c>
      <c r="B7" s="29"/>
      <c r="C7" s="29"/>
      <c r="D7" s="29"/>
      <c r="E7" s="29"/>
      <c r="F7" s="29"/>
    </row>
    <row r="8" spans="1:6" x14ac:dyDescent="0.3">
      <c r="A8" s="25" t="s">
        <v>1</v>
      </c>
      <c r="B8" s="26"/>
      <c r="C8" s="11" t="s">
        <v>2</v>
      </c>
      <c r="D8" s="11"/>
      <c r="E8" s="16">
        <f>1000*20%+1000</f>
        <v>1200</v>
      </c>
      <c r="F8" s="45">
        <f t="shared" ref="F8:F13" si="0">D8*E8</f>
        <v>0</v>
      </c>
    </row>
    <row r="9" spans="1:6" x14ac:dyDescent="0.3">
      <c r="A9" s="38" t="s">
        <v>3</v>
      </c>
      <c r="B9" s="39"/>
      <c r="C9" s="3" t="s">
        <v>4</v>
      </c>
      <c r="D9" s="3"/>
      <c r="E9" s="5">
        <f>1200*20%+1200</f>
        <v>1440</v>
      </c>
      <c r="F9" s="45">
        <f t="shared" si="0"/>
        <v>0</v>
      </c>
    </row>
    <row r="10" spans="1:6" x14ac:dyDescent="0.3">
      <c r="A10" s="38" t="s">
        <v>5</v>
      </c>
      <c r="B10" s="39"/>
      <c r="C10" s="3" t="s">
        <v>6</v>
      </c>
      <c r="D10" s="3"/>
      <c r="E10" s="5">
        <f>1400*20%+1400</f>
        <v>1680</v>
      </c>
      <c r="F10" s="45">
        <f t="shared" si="0"/>
        <v>0</v>
      </c>
    </row>
    <row r="11" spans="1:6" x14ac:dyDescent="0.3">
      <c r="A11" s="38" t="s">
        <v>7</v>
      </c>
      <c r="B11" s="39"/>
      <c r="C11" s="3" t="s">
        <v>8</v>
      </c>
      <c r="D11" s="3"/>
      <c r="E11" s="5">
        <f>1600*20%+1600</f>
        <v>1920</v>
      </c>
      <c r="F11" s="45">
        <f t="shared" si="0"/>
        <v>0</v>
      </c>
    </row>
    <row r="12" spans="1:6" x14ac:dyDescent="0.3">
      <c r="A12" s="38" t="s">
        <v>9</v>
      </c>
      <c r="B12" s="39"/>
      <c r="C12" s="3" t="s">
        <v>10</v>
      </c>
      <c r="D12" s="3"/>
      <c r="E12" s="5">
        <f>1800*20%+1800</f>
        <v>2160</v>
      </c>
      <c r="F12" s="45">
        <f t="shared" si="0"/>
        <v>0</v>
      </c>
    </row>
    <row r="13" spans="1:6" ht="15" thickBot="1" x14ac:dyDescent="0.35">
      <c r="A13" s="27" t="s">
        <v>11</v>
      </c>
      <c r="B13" s="28"/>
      <c r="C13" s="10" t="s">
        <v>12</v>
      </c>
      <c r="D13" s="10"/>
      <c r="E13" s="13">
        <f>3000*20%+3000</f>
        <v>3600</v>
      </c>
      <c r="F13" s="45">
        <f t="shared" si="0"/>
        <v>0</v>
      </c>
    </row>
    <row r="14" spans="1:6" ht="15" thickBot="1" x14ac:dyDescent="0.35">
      <c r="A14" s="29" t="s">
        <v>13</v>
      </c>
      <c r="B14" s="29"/>
      <c r="C14" s="29"/>
      <c r="D14" s="29"/>
      <c r="E14" s="29"/>
      <c r="F14" s="29"/>
    </row>
    <row r="15" spans="1:6" x14ac:dyDescent="0.3">
      <c r="A15" s="25" t="s">
        <v>14</v>
      </c>
      <c r="B15" s="26"/>
      <c r="C15" s="11" t="s">
        <v>15</v>
      </c>
      <c r="D15" s="21"/>
      <c r="E15" s="16">
        <f>350*18%+350</f>
        <v>413</v>
      </c>
      <c r="F15" s="45">
        <f t="shared" ref="F15:F16" si="1">D15*E15</f>
        <v>0</v>
      </c>
    </row>
    <row r="16" spans="1:6" ht="15" thickBot="1" x14ac:dyDescent="0.35">
      <c r="A16" s="27" t="s">
        <v>16</v>
      </c>
      <c r="B16" s="28"/>
      <c r="C16" s="17" t="s">
        <v>17</v>
      </c>
      <c r="D16" s="24"/>
      <c r="E16" s="13">
        <f>75*18%+75</f>
        <v>88.5</v>
      </c>
      <c r="F16" s="45">
        <f t="shared" si="1"/>
        <v>0</v>
      </c>
    </row>
    <row r="17" spans="1:6" ht="15" thickBot="1" x14ac:dyDescent="0.35">
      <c r="A17" s="29" t="s">
        <v>18</v>
      </c>
      <c r="B17" s="29"/>
      <c r="C17" s="29"/>
      <c r="D17" s="29"/>
      <c r="E17" s="29"/>
      <c r="F17" s="29"/>
    </row>
    <row r="18" spans="1:6" ht="15" thickBot="1" x14ac:dyDescent="0.35">
      <c r="A18" s="36" t="s">
        <v>16</v>
      </c>
      <c r="B18" s="37"/>
      <c r="C18" s="18" t="s">
        <v>19</v>
      </c>
      <c r="D18" s="18"/>
      <c r="E18" s="19">
        <f>250*18%+250</f>
        <v>295</v>
      </c>
      <c r="F18" s="45">
        <f t="shared" ref="F18:F23" si="2">D18*E18</f>
        <v>0</v>
      </c>
    </row>
    <row r="19" spans="1:6" ht="15" thickBot="1" x14ac:dyDescent="0.35">
      <c r="A19" s="29" t="s">
        <v>20</v>
      </c>
      <c r="B19" s="29"/>
      <c r="C19" s="29"/>
      <c r="D19" s="29"/>
      <c r="E19" s="29"/>
      <c r="F19" s="29"/>
    </row>
    <row r="20" spans="1:6" x14ac:dyDescent="0.3">
      <c r="A20" s="11" t="s">
        <v>35</v>
      </c>
      <c r="B20" s="15" t="s">
        <v>21</v>
      </c>
      <c r="C20" s="11" t="s">
        <v>23</v>
      </c>
      <c r="D20" s="21"/>
      <c r="E20" s="16">
        <f>75*18%+75</f>
        <v>88.5</v>
      </c>
      <c r="F20" s="45">
        <f t="shared" si="2"/>
        <v>0</v>
      </c>
    </row>
    <row r="21" spans="1:6" x14ac:dyDescent="0.3">
      <c r="A21" s="3"/>
      <c r="B21" s="2" t="s">
        <v>22</v>
      </c>
      <c r="C21" s="3" t="s">
        <v>23</v>
      </c>
      <c r="D21" s="22"/>
      <c r="E21" s="5">
        <f>75*18%+75</f>
        <v>88.5</v>
      </c>
      <c r="F21" s="45">
        <f t="shared" si="2"/>
        <v>0</v>
      </c>
    </row>
    <row r="22" spans="1:6" x14ac:dyDescent="0.3">
      <c r="A22" s="32" t="s">
        <v>36</v>
      </c>
      <c r="B22" s="2" t="s">
        <v>24</v>
      </c>
      <c r="C22" s="3" t="s">
        <v>26</v>
      </c>
      <c r="D22" s="22"/>
      <c r="E22" s="5">
        <f>75*18%+75</f>
        <v>88.5</v>
      </c>
      <c r="F22" s="45">
        <f t="shared" si="2"/>
        <v>0</v>
      </c>
    </row>
    <row r="23" spans="1:6" ht="15" thickBot="1" x14ac:dyDescent="0.35">
      <c r="A23" s="33"/>
      <c r="B23" s="12" t="s">
        <v>25</v>
      </c>
      <c r="C23" s="10" t="s">
        <v>23</v>
      </c>
      <c r="D23" s="23"/>
      <c r="E23" s="13">
        <f>75*18%+75</f>
        <v>88.5</v>
      </c>
      <c r="F23" s="45">
        <f t="shared" si="2"/>
        <v>0</v>
      </c>
    </row>
    <row r="24" spans="1:6" ht="15" thickBot="1" x14ac:dyDescent="0.35">
      <c r="A24" s="29" t="s">
        <v>27</v>
      </c>
      <c r="B24" s="29"/>
      <c r="C24" s="29"/>
      <c r="D24" s="29"/>
      <c r="E24" s="29"/>
      <c r="F24" s="29"/>
    </row>
    <row r="25" spans="1:6" x14ac:dyDescent="0.3">
      <c r="A25" s="14"/>
      <c r="B25" s="20" t="s">
        <v>37</v>
      </c>
      <c r="C25" s="11" t="s">
        <v>28</v>
      </c>
      <c r="D25" s="11"/>
      <c r="E25" s="16">
        <f>50*18%+50</f>
        <v>59</v>
      </c>
      <c r="F25" s="45">
        <f>D25*E25</f>
        <v>0</v>
      </c>
    </row>
    <row r="26" spans="1:6" x14ac:dyDescent="0.3">
      <c r="A26" s="8"/>
      <c r="B26" s="9" t="s">
        <v>34</v>
      </c>
      <c r="C26" s="3" t="s">
        <v>29</v>
      </c>
      <c r="D26" s="3"/>
      <c r="E26" s="5">
        <f>25*18%+25</f>
        <v>29.5</v>
      </c>
      <c r="F26" s="45">
        <f>D26*E26</f>
        <v>0</v>
      </c>
    </row>
    <row r="27" spans="1:6" ht="15" thickBot="1" x14ac:dyDescent="0.35">
      <c r="A27" s="55"/>
      <c r="B27" s="7"/>
      <c r="C27" s="4"/>
      <c r="D27" s="4"/>
      <c r="E27" s="1"/>
      <c r="F27" s="56"/>
    </row>
    <row r="28" spans="1:6" ht="15" thickBot="1" x14ac:dyDescent="0.35">
      <c r="A28" s="57" t="s">
        <v>50</v>
      </c>
      <c r="B28" s="40"/>
      <c r="C28" s="40"/>
      <c r="D28" s="40"/>
      <c r="E28" s="41"/>
      <c r="F28" s="58">
        <f>SUM(F8:F26)</f>
        <v>0</v>
      </c>
    </row>
    <row r="29" spans="1:6" ht="15" thickBot="1" x14ac:dyDescent="0.35">
      <c r="A29" s="59"/>
      <c r="B29" s="6"/>
      <c r="C29" s="6"/>
      <c r="D29" s="6"/>
      <c r="E29" s="6"/>
      <c r="F29" s="60"/>
    </row>
    <row r="30" spans="1:6" ht="15" thickBot="1" x14ac:dyDescent="0.35">
      <c r="A30" s="61" t="s">
        <v>30</v>
      </c>
      <c r="B30" s="30"/>
      <c r="C30" s="30"/>
      <c r="D30" s="30"/>
      <c r="E30" s="30"/>
      <c r="F30" s="62"/>
    </row>
    <row r="31" spans="1:6" ht="39.6" customHeight="1" x14ac:dyDescent="0.3">
      <c r="A31" s="63" t="s">
        <v>49</v>
      </c>
      <c r="B31" s="31"/>
      <c r="C31" s="31"/>
      <c r="D31" s="31"/>
      <c r="E31" s="31"/>
      <c r="F31" s="64"/>
    </row>
    <row r="32" spans="1:6" x14ac:dyDescent="0.3">
      <c r="A32" s="65"/>
      <c r="B32" s="66"/>
      <c r="C32" s="66"/>
      <c r="D32" s="66"/>
      <c r="E32" s="66"/>
      <c r="F32" s="67"/>
    </row>
    <row r="33" spans="1:6" ht="24" customHeight="1" x14ac:dyDescent="0.3">
      <c r="A33" s="44" t="s">
        <v>38</v>
      </c>
      <c r="B33" s="44"/>
      <c r="C33" s="44"/>
      <c r="D33" s="44"/>
      <c r="E33" s="44"/>
      <c r="F33" s="44"/>
    </row>
    <row r="34" spans="1:6" ht="24" customHeight="1" x14ac:dyDescent="0.3">
      <c r="A34" s="44" t="s">
        <v>39</v>
      </c>
      <c r="B34" s="44"/>
      <c r="C34" s="44"/>
      <c r="D34" s="44"/>
      <c r="E34" s="44"/>
      <c r="F34" s="44"/>
    </row>
    <row r="35" spans="1:6" ht="24" customHeight="1" x14ac:dyDescent="0.3">
      <c r="A35" s="44" t="s">
        <v>44</v>
      </c>
      <c r="B35" s="44"/>
      <c r="C35" s="44"/>
      <c r="D35" s="44"/>
      <c r="E35" s="44"/>
      <c r="F35" s="44"/>
    </row>
    <row r="36" spans="1:6" ht="24" customHeight="1" x14ac:dyDescent="0.3">
      <c r="A36" s="44" t="s">
        <v>31</v>
      </c>
      <c r="B36" s="44"/>
      <c r="C36" s="44"/>
      <c r="D36" s="44"/>
      <c r="E36" s="44"/>
      <c r="F36" s="44"/>
    </row>
    <row r="37" spans="1:6" ht="24" customHeight="1" x14ac:dyDescent="0.3">
      <c r="A37" s="44" t="s">
        <v>41</v>
      </c>
      <c r="B37" s="44"/>
      <c r="C37" s="44"/>
      <c r="D37" s="44"/>
      <c r="E37" s="44"/>
      <c r="F37" s="44"/>
    </row>
    <row r="38" spans="1:6" ht="24" customHeight="1" x14ac:dyDescent="0.3">
      <c r="A38" s="44" t="s">
        <v>40</v>
      </c>
      <c r="B38" s="44"/>
      <c r="C38" s="44"/>
      <c r="D38" s="44"/>
      <c r="E38" s="44"/>
      <c r="F38" s="44"/>
    </row>
    <row r="39" spans="1:6" ht="24" customHeight="1" x14ac:dyDescent="0.3">
      <c r="A39" s="44" t="s">
        <v>42</v>
      </c>
      <c r="B39" s="44"/>
      <c r="C39" s="44"/>
      <c r="D39" s="44"/>
      <c r="E39" s="44"/>
      <c r="F39" s="44"/>
    </row>
    <row r="40" spans="1:6" x14ac:dyDescent="0.3">
      <c r="A40" s="68"/>
      <c r="B40" s="69"/>
      <c r="C40" s="69"/>
      <c r="D40" s="69"/>
      <c r="E40" s="69"/>
      <c r="F40" s="70"/>
    </row>
    <row r="41" spans="1:6" ht="28.8" customHeight="1" x14ac:dyDescent="0.3">
      <c r="A41" s="71" t="s">
        <v>32</v>
      </c>
      <c r="B41" s="72"/>
      <c r="C41" s="72"/>
      <c r="D41" s="72"/>
      <c r="E41" s="72"/>
      <c r="F41" s="73"/>
    </row>
  </sheetData>
  <mergeCells count="33">
    <mergeCell ref="A14:F14"/>
    <mergeCell ref="A17:F17"/>
    <mergeCell ref="A4:F4"/>
    <mergeCell ref="A28:E28"/>
    <mergeCell ref="A24:F24"/>
    <mergeCell ref="A22:A23"/>
    <mergeCell ref="A1:F1"/>
    <mergeCell ref="A2:F2"/>
    <mergeCell ref="A3:F3"/>
    <mergeCell ref="A5:F5"/>
    <mergeCell ref="A7:F7"/>
    <mergeCell ref="A13:B13"/>
    <mergeCell ref="A6:B6"/>
    <mergeCell ref="A18:B18"/>
    <mergeCell ref="A8:B8"/>
    <mergeCell ref="A9:B9"/>
    <mergeCell ref="A10:B10"/>
    <mergeCell ref="A11:B11"/>
    <mergeCell ref="A12:B12"/>
    <mergeCell ref="A38:F38"/>
    <mergeCell ref="A15:B15"/>
    <mergeCell ref="A16:B16"/>
    <mergeCell ref="A39:F39"/>
    <mergeCell ref="A41:F41"/>
    <mergeCell ref="A19:F19"/>
    <mergeCell ref="A32:F32"/>
    <mergeCell ref="A33:F33"/>
    <mergeCell ref="A34:F34"/>
    <mergeCell ref="A35:F35"/>
    <mergeCell ref="A36:F36"/>
    <mergeCell ref="A37:F37"/>
    <mergeCell ref="A30:F30"/>
    <mergeCell ref="A31:F31"/>
  </mergeCells>
  <pageMargins left="9.166666666666666E-2" right="0" top="0.19685039370078741" bottom="0.19685039370078741"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Tsandilas</dc:creator>
  <cp:lastModifiedBy>Kathy Tsandilas</cp:lastModifiedBy>
  <dcterms:created xsi:type="dcterms:W3CDTF">2024-04-08T16:28:11Z</dcterms:created>
  <dcterms:modified xsi:type="dcterms:W3CDTF">2024-04-09T16:41:40Z</dcterms:modified>
</cp:coreProperties>
</file>